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预算基线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<sst xmlns="http://schemas.openxmlformats.org/spreadsheetml/2006/main" count="24" uniqueCount="14">
  <si>
    <t xml:space="preserve">2026年第三季度各品牌线营销预算基线与执行情况</t>
  </si>
  <si>
    <t xml:space="preserve">品牌</t>
  </si>
  <si>
    <t xml:space="preserve">费用类别</t>
  </si>
  <si>
    <t xml:space="preserve">季度预算(元)</t>
  </si>
  <si>
    <t xml:space="preserve">已执行金额(元)</t>
  </si>
  <si>
    <t xml:space="preserve">执行率</t>
  </si>
  <si>
    <t xml:space="preserve">超支阈值(10%)</t>
  </si>
  <si>
    <t xml:space="preserve">状态</t>
  </si>
  <si>
    <t xml:space="preserve">CEMOY</t>
  </si>
  <si>
    <t xml:space="preserve">达人投放费</t>
  </si>
  <si>
    <t xml:space="preserve">信息流广告费</t>
  </si>
  <si>
    <t xml:space="preserve">平台活动坑位费</t>
  </si>
  <si>
    <t xml:space="preserve">内容制作费</t>
  </si>
  <si>
    <t xml:space="preserve">澳诗茉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</si>
</sst>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14.56"/>
    <col collapsed="false" customWidth="true" hidden="false" outlineLevel="0" max="3" min="3" style="0" width="12.74"/>
    <col collapsed="false" customWidth="true" hidden="false" outlineLevel="0" max="4" min="4" style="0" width="14.56"/>
    <col collapsed="false" customWidth="true" hidden="false" outlineLevel="0" max="5" min="5" style="0" width="9.1"/>
    <col collapsed="false" customWidth="true" hidden="false" outlineLevel="0" max="6" min="6" style="0" width="12.74"/>
    <col collapsed="false" customWidth="true" hidden="false" outlineLevel="0" max="7" min="7" style="0" width="10.9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5" hidden="false" customHeight="false" outlineLevel="0" collapsed="false">
      <c r="A3" s="3" t="s">
        <v>8</v>
      </c>
      <c r="B3" s="3" t="s">
        <v>9</v>
      </c>
      <c r="C3" s="3" t="n">
        <v>80000</v>
      </c>
      <c r="D3" s="3" t="n">
        <v>77807</v>
      </c>
      <c r="E3" s="4" t="n">
        <f aca="false">D3/C3</f>
        <v>0.9725875</v>
      </c>
      <c r="F3" s="3" t="n">
        <f aca="false">C3*1.1</f>
        <v>88000</v>
      </c>
      <c r="G3" s="3" t="str">
        <f aca="false">IF(D3&gt;C3*1.1,"超支预警",IF(D3&gt;C3,"临近预警","正常"))</f>
        <v>正常</v>
      </c>
    </row>
    <row r="4" customFormat="false" ht="15" hidden="false" customHeight="false" outlineLevel="0" collapsed="false">
      <c r="A4" s="3" t="s">
        <v>8</v>
      </c>
      <c r="B4" s="3" t="s">
        <v>10</v>
      </c>
      <c r="C4" s="3" t="n">
        <v>300000</v>
      </c>
      <c r="D4" s="3" t="n">
        <v>367615</v>
      </c>
      <c r="E4" s="4" t="n">
        <f aca="false">D4/C4</f>
        <v>1.22538333333333</v>
      </c>
      <c r="F4" s="3" t="n">
        <f aca="false">C4*1.1</f>
        <v>330000</v>
      </c>
      <c r="G4" s="3" t="str">
        <f aca="false">IF(D4&gt;C4*1.1,"超支预警",IF(D4&gt;C4,"临近预警","正常"))</f>
        <v>超支预警</v>
      </c>
    </row>
    <row r="5" customFormat="false" ht="15" hidden="false" customHeight="false" outlineLevel="0" collapsed="false">
      <c r="A5" s="3" t="s">
        <v>8</v>
      </c>
      <c r="B5" s="3" t="s">
        <v>11</v>
      </c>
      <c r="C5" s="3" t="n">
        <v>80000</v>
      </c>
      <c r="D5" s="3" t="n">
        <v>47101</v>
      </c>
      <c r="E5" s="4" t="n">
        <f aca="false">D5/C5</f>
        <v>0.5887625</v>
      </c>
      <c r="F5" s="3" t="n">
        <f aca="false">C5*1.1</f>
        <v>88000</v>
      </c>
      <c r="G5" s="3" t="str">
        <f aca="false">IF(D5&gt;C5*1.1,"超支预警",IF(D5&gt;C5,"临近预警","正常"))</f>
        <v>正常</v>
      </c>
    </row>
    <row r="6" customFormat="false" ht="15" hidden="false" customHeight="false" outlineLevel="0" collapsed="false">
      <c r="A6" s="3" t="s">
        <v>8</v>
      </c>
      <c r="B6" s="3" t="s">
        <v>12</v>
      </c>
      <c r="C6" s="3" t="n">
        <v>200000</v>
      </c>
      <c r="D6" s="3" t="n">
        <v>213682</v>
      </c>
      <c r="E6" s="4" t="n">
        <f aca="false">D6/C6</f>
        <v>1.06841</v>
      </c>
      <c r="F6" s="3" t="n">
        <f aca="false">C6*1.1</f>
        <v>220000</v>
      </c>
      <c r="G6" s="3" t="str">
        <f aca="false">IF(D6&gt;C6*1.1,"超支预警",IF(D6&gt;C6,"临近预警","正常"))</f>
        <v>临近预警</v>
      </c>
    </row>
    <row r="7" customFormat="false" ht="15" hidden="false" customHeight="false" outlineLevel="0" collapsed="false">
      <c r="A7" s="3" t="s">
        <v>13</v>
      </c>
      <c r="B7" s="3" t="s">
        <v>9</v>
      </c>
      <c r="C7" s="3" t="n">
        <v>120000</v>
      </c>
      <c r="D7" s="3" t="n">
        <v>61483</v>
      </c>
      <c r="E7" s="4" t="n">
        <f aca="false">D7/C7</f>
        <v>0.512358333333333</v>
      </c>
      <c r="F7" s="3" t="n">
        <f aca="false">C7*1.1</f>
        <v>132000</v>
      </c>
      <c r="G7" s="3" t="str">
        <f aca="false">IF(D7&gt;C7*1.1,"超支预警",IF(D7&gt;C7,"临近预警","正常"))</f>
        <v>正常</v>
      </c>
    </row>
    <row r="8" customFormat="false" ht="15" hidden="false" customHeight="false" outlineLevel="0" collapsed="false">
      <c r="A8" s="3" t="s">
        <v>13</v>
      </c>
      <c r="B8" s="3" t="s">
        <v>10</v>
      </c>
      <c r="C8" s="3" t="n">
        <v>80000</v>
      </c>
      <c r="D8" s="3" t="n">
        <v>64358</v>
      </c>
      <c r="E8" s="4" t="n">
        <f aca="false">D8/C8</f>
        <v>0.804475</v>
      </c>
      <c r="F8" s="3" t="n">
        <f aca="false">C8*1.1</f>
        <v>88000</v>
      </c>
      <c r="G8" s="3" t="str">
        <f aca="false">IF(D8&gt;C8*1.1,"超支预警",IF(D8&gt;C8,"临近预警","正常"))</f>
        <v>正常</v>
      </c>
    </row>
    <row r="9" customFormat="false" ht="15" hidden="false" customHeight="false" outlineLevel="0" collapsed="false">
      <c r="A9" s="3" t="s">
        <v>13</v>
      </c>
      <c r="B9" s="3" t="s">
        <v>11</v>
      </c>
      <c r="C9" s="3" t="n">
        <v>80000</v>
      </c>
      <c r="D9" s="3" t="n">
        <v>69274</v>
      </c>
      <c r="E9" s="4" t="n">
        <f aca="false">D9/C9</f>
        <v>0.865925</v>
      </c>
      <c r="F9" s="3" t="n">
        <f aca="false">C9*1.1</f>
        <v>88000</v>
      </c>
      <c r="G9" s="3" t="str">
        <f aca="false">IF(D9&gt;C9*1.1,"超支预警",IF(D9&gt;C9,"临近预警","正常"))</f>
        <v>正常</v>
      </c>
    </row>
    <row r="10" customFormat="false" ht="15" hidden="false" customHeight="false" outlineLevel="0" collapsed="false">
      <c r="A10" s="3" t="s">
        <v>13</v>
      </c>
      <c r="B10" s="3" t="s">
        <v>12</v>
      </c>
      <c r="C10" s="3" t="n">
        <v>200000</v>
      </c>
      <c r="D10" s="3" t="n">
        <v>94463</v>
      </c>
      <c r="E10" s="4" t="n">
        <f aca="false">D10/C10</f>
        <v>0.472315</v>
      </c>
      <c r="F10" s="3" t="n">
        <f aca="false">C10*1.1</f>
        <v>220000</v>
      </c>
      <c r="G10" s="3" t="str">
        <f aca="false">IF(D10&gt;C10*1.1,"超支预警",IF(D10&gt;C10,"临近预警","正常"))</f>
        <v>正常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